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05" yWindow="-105" windowWidth="23250" windowHeight="12570"/>
  </bookViews>
  <sheets>
    <sheet name="BALANCE" sheetId="1" r:id="rId1"/>
  </sheets>
  <definedNames>
    <definedName name="_xlnm.Print_Area" localSheetId="0">BALANCE!$A$1:$E$64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<sst xmlns="http://schemas.openxmlformats.org/spreadsheetml/2006/main" count="70" uniqueCount="46">
  <si>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</si>
  <si>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</si>
  <si>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</si>
  <si>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</si>
  <si>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</si>
  <si>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</si>
  <si>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</si>
  <si>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</si>
  <si>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</si>
  <si>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</si>
  <si>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</si>
  <si>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</si>
  <si>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</si>
  <si>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</si>
  <si>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</si>
  <si>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</si>
  <si>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</si>
  <si>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</si>
  <si>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</si>
  <si>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</si>
  <si>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</si>
  <si>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</si>
  <si>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</si>
  <si>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</si>
  <si>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</si>
  <si>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</si>
  <si>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</si>
  <si>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</si>
  <si>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</si>
  <si>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</si>
  <si>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</si>
  <si>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</si>
  <si>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</si>
  <si>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</si>
  <si>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</si>
  <si>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</si>
  <si>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</si>
  <si>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</si>
  <si>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</si>
  <si>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</si>
  <si>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</si>
  <si>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</si>
  <si>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</si>
  <si>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</si>
  <si>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01 de enero al 31 de marzo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</si>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</sst>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LANCE">
    <pageSetUpPr fitToPage="1"/>
  </sheetPr>
  <dimension ref="B1:R275"/>
  <sheetViews>
    <sheetView tabSelected="1" zoomScale="90" zoomScaleNormal="90" workbookViewId="0">
      <selection activeCell="B3" sqref="B3:E3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45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44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4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5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52514496</v>
      </c>
      <c r="D8" s="5">
        <f t="shared" ref="D8:E8" si="0">SUM(D9:D11)</f>
        <v>26808653</v>
      </c>
      <c r="E8" s="5">
        <f t="shared" si="0"/>
        <v>26808653</v>
      </c>
    </row>
    <row r="9" spans="2:5" x14ac:dyDescent="0.25">
      <c r="B9" s="28" t="s">
        <v>9</v>
      </c>
      <c r="C9" s="33">
        <f>26064496+26450000</f>
        <v>52514496</v>
      </c>
      <c r="D9" s="33">
        <f>4766986+22041667</f>
        <v>26808653</v>
      </c>
      <c r="E9" s="33">
        <f>4766986+22041667</f>
        <v>26808653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61730093</v>
      </c>
      <c r="D12" s="5">
        <f>SUM(D13+D14)</f>
        <v>10853767</v>
      </c>
      <c r="E12" s="5">
        <f>SUM(E13+E14)</f>
        <v>10853737</v>
      </c>
    </row>
    <row r="13" spans="2:5" ht="24" x14ac:dyDescent="0.25">
      <c r="B13" s="28" t="s">
        <v>13</v>
      </c>
      <c r="C13" s="33">
        <v>61730093</v>
      </c>
      <c r="D13" s="33">
        <v>10853767</v>
      </c>
      <c r="E13" s="33">
        <v>10853737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9215597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9215597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15954886</v>
      </c>
      <c r="E18" s="5">
        <f t="shared" si="2"/>
        <v>15954916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15954886</v>
      </c>
      <c r="E19" s="5">
        <f t="shared" si="3"/>
        <v>15954916</v>
      </c>
    </row>
    <row r="20" spans="2:5" ht="24.75" thickBot="1" x14ac:dyDescent="0.3">
      <c r="B20" s="29" t="s">
        <v>20</v>
      </c>
      <c r="C20" s="7">
        <f>C19-C15</f>
        <v>-9215597</v>
      </c>
      <c r="D20" s="7">
        <f t="shared" ref="D20:E20" si="4">D19-D15</f>
        <v>15954886</v>
      </c>
      <c r="E20" s="7">
        <f t="shared" si="4"/>
        <v>15954916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-9215597</v>
      </c>
      <c r="D27" s="5">
        <f t="shared" ref="D27:E27" si="6">D20+D24</f>
        <v>15954886</v>
      </c>
      <c r="E27" s="5">
        <f t="shared" si="6"/>
        <v>15954916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4" t="s">
        <v>21</v>
      </c>
      <c r="C31" s="44" t="s">
        <v>28</v>
      </c>
      <c r="D31" s="44" t="s">
        <v>4</v>
      </c>
      <c r="E31" s="19" t="s">
        <v>5</v>
      </c>
    </row>
    <row r="32" spans="2:5" ht="15.75" thickBot="1" x14ac:dyDescent="0.3">
      <c r="B32" s="45"/>
      <c r="C32" s="45"/>
      <c r="D32" s="4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6" t="s">
        <v>35</v>
      </c>
      <c r="C39" s="42">
        <f>C33-C36</f>
        <v>0</v>
      </c>
      <c r="D39" s="42">
        <f t="shared" ref="D39:E39" si="9">D33-D36</f>
        <v>0</v>
      </c>
      <c r="E39" s="42">
        <f t="shared" si="9"/>
        <v>0</v>
      </c>
    </row>
    <row r="40" spans="2:5" ht="15.75" thickBot="1" x14ac:dyDescent="0.3">
      <c r="B40" s="47"/>
      <c r="C40" s="43"/>
      <c r="D40" s="43"/>
      <c r="E40" s="43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4" t="s">
        <v>21</v>
      </c>
      <c r="C43" s="19" t="s">
        <v>3</v>
      </c>
      <c r="D43" s="44" t="s">
        <v>4</v>
      </c>
      <c r="E43" s="19" t="s">
        <v>5</v>
      </c>
    </row>
    <row r="44" spans="2:5" ht="15.75" thickBot="1" x14ac:dyDescent="0.3">
      <c r="B44" s="45"/>
      <c r="C44" s="20" t="s">
        <v>22</v>
      </c>
      <c r="D44" s="45"/>
      <c r="E44" s="20" t="s">
        <v>23</v>
      </c>
    </row>
    <row r="45" spans="2:5" x14ac:dyDescent="0.25">
      <c r="B45" s="15" t="s">
        <v>36</v>
      </c>
      <c r="C45" s="22">
        <f>C9</f>
        <v>52514496</v>
      </c>
      <c r="D45" s="22">
        <f t="shared" ref="D45:E45" si="10">D9</f>
        <v>26808653</v>
      </c>
      <c r="E45" s="22">
        <f t="shared" si="10"/>
        <v>26808653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61730093</v>
      </c>
      <c r="D49" s="22">
        <f t="shared" ref="D49:E49" si="14">D13</f>
        <v>10853767</v>
      </c>
      <c r="E49" s="22">
        <f t="shared" si="14"/>
        <v>10853737</v>
      </c>
    </row>
    <row r="50" spans="2:6" ht="24" x14ac:dyDescent="0.25">
      <c r="B50" s="15" t="s">
        <v>16</v>
      </c>
      <c r="C50" s="36">
        <f>C16</f>
        <v>9215597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15954886</v>
      </c>
      <c r="E51" s="21">
        <f t="shared" si="16"/>
        <v>15954916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15954886</v>
      </c>
      <c r="E52" s="21">
        <f t="shared" si="17"/>
        <v>15954916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4" t="s">
        <v>21</v>
      </c>
      <c r="C55" s="44" t="s">
        <v>28</v>
      </c>
      <c r="D55" s="44" t="s">
        <v>4</v>
      </c>
      <c r="E55" s="19" t="s">
        <v>5</v>
      </c>
    </row>
    <row r="56" spans="2:6" ht="15.75" thickBot="1" x14ac:dyDescent="0.3">
      <c r="B56" s="45"/>
      <c r="C56" s="45"/>
      <c r="D56" s="4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  <mergeCell ref="E39:E40"/>
    <mergeCell ref="B43:B44"/>
    <mergeCell ref="D43:D44"/>
    <mergeCell ref="B55:B56"/>
    <mergeCell ref="C55:C56"/>
    <mergeCell ref="D55:D56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dcterms:created xsi:type="dcterms:W3CDTF">2020-01-08T20:37:56Z</dcterms:created>
  <dcterms:modified xsi:type="dcterms:W3CDTF">2022-04-11T18:31:29Z</dcterms:modified>
</cp:coreProperties>
</file>